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<sst xmlns="http://schemas.openxmlformats.org/spreadsheetml/2006/main" count="10" uniqueCount="10">
  <si>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</si>
  <si>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</si>
  <si>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</si>
  <si>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</si>
  <si>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</si>
  <si>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</si>
  <si>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t>Calculette d'exposition aux vibrations tranmises au corps entier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</si>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</sst>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71" fontId="3" fillId="3" borderId="15" xfId="0" applyNumberFormat="1" applyFont="1" applyFill="1" applyBorder="1" applyAlignment="1">
      <alignment horizontal="center" vertical="center"/>
    </xf>
    <xf numFmtId="171" fontId="3" fillId="3" borderId="16" xfId="0" applyNumberFormat="1" applyFont="1" applyFill="1" applyBorder="1" applyAlignment="1">
      <alignment horizontal="center" vertical="center"/>
    </xf>
    <xf numFmtId="171" fontId="3" fillId="3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1" fontId="10" fillId="4" borderId="18" xfId="0" applyNumberFormat="1" applyFont="1" applyFill="1" applyBorder="1" applyAlignment="1">
      <alignment horizontal="center" vertical="center"/>
    </xf>
    <xf numFmtId="171" fontId="10" fillId="4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99CC00"/>
      </font>
      <border/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9"/>
          <c:w val="0.749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>
                <c:ptCount val="1"/>
                <c:pt idx="0">
                  <c:v>0</c:v>
                </c:pt>
              </c:numCache>
            </c:numRef>
          </c:val>
        </c:ser>
        <c:gapWidth val="90"/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3022551"/>
        <c:crosses val="autoZero"/>
        <c:auto val="1"/>
        <c:lblOffset val="100"/>
        <c:noMultiLvlLbl val="0"/>
      </c:catAx>
      <c:valAx>
        <c:axId val="63022551"/>
        <c:scaling>
          <c:orientation val="minMax"/>
          <c:max val="1.4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  <c:majorUnit val="0.2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2</xdr:row>
      <xdr:rowOff>533400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085975"/>
          <a:ext cx="1771650" cy="1762125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2</xdr:row>
      <xdr:rowOff>533400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657225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371475</xdr:rowOff>
    </xdr:from>
    <xdr:to>
      <xdr:col>14</xdr:col>
      <xdr:colOff>600075</xdr:colOff>
      <xdr:row>5</xdr:row>
      <xdr:rowOff>142875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28575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38100</xdr:rowOff>
    </xdr:from>
    <xdr:to>
      <xdr:col>14</xdr:col>
      <xdr:colOff>561975</xdr:colOff>
      <xdr:row>2</xdr:row>
      <xdr:rowOff>361950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5906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561975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114550"/>
          <a:ext cx="0" cy="1714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2</xdr:row>
      <xdr:rowOff>523875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2</xdr:row>
      <xdr:rowOff>533400</xdr:rowOff>
    </xdr:from>
    <xdr:to>
      <xdr:col>12</xdr:col>
      <xdr:colOff>590550</xdr:colOff>
      <xdr:row>2</xdr:row>
      <xdr:rowOff>533400</xdr:rowOff>
    </xdr:to>
    <xdr:sp>
      <xdr:nvSpPr>
        <xdr:cNvPr id="16" name="Line 19"/>
        <xdr:cNvSpPr>
          <a:spLocks/>
        </xdr:cNvSpPr>
      </xdr:nvSpPr>
      <xdr:spPr>
        <a:xfrm>
          <a:off x="12582525" y="2085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2</xdr:row>
      <xdr:rowOff>371475</xdr:rowOff>
    </xdr:from>
    <xdr:to>
      <xdr:col>15</xdr:col>
      <xdr:colOff>85725</xdr:colOff>
      <xdr:row>3</xdr:row>
      <xdr:rowOff>76200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192405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1,15m,s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E9" sqref="E9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5" t="s">
        <v>6</v>
      </c>
      <c r="F2" s="35"/>
      <c r="G2" s="35"/>
      <c r="H2" s="35"/>
    </row>
    <row r="3" spans="5:8" ht="48.75" customHeight="1">
      <c r="E3" s="35"/>
      <c r="F3" s="35"/>
      <c r="G3" s="35"/>
      <c r="H3" s="35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8"/>
      <c r="B5" s="32" t="s">
        <v>0</v>
      </c>
      <c r="C5" s="31" t="s">
        <v>9</v>
      </c>
      <c r="D5" s="31"/>
      <c r="E5" s="31" t="s">
        <v>7</v>
      </c>
      <c r="F5" s="31" t="s">
        <v>8</v>
      </c>
      <c r="G5" s="31" t="s">
        <v>1</v>
      </c>
      <c r="H5" s="36" t="s">
        <v>2</v>
      </c>
    </row>
    <row r="6" spans="1:8" ht="21" customHeight="1">
      <c r="A6" s="38"/>
      <c r="B6" s="33"/>
      <c r="C6" s="4" t="s">
        <v>3</v>
      </c>
      <c r="D6" s="4" t="s">
        <v>4</v>
      </c>
      <c r="E6" s="34"/>
      <c r="F6" s="34"/>
      <c r="G6" s="34"/>
      <c r="H6" s="37"/>
    </row>
    <row r="7" spans="2:9" ht="24" customHeight="1">
      <c r="B7" s="8">
        <v>1</v>
      </c>
      <c r="C7" s="6"/>
      <c r="D7" s="6"/>
      <c r="E7" s="7"/>
      <c r="F7" s="18" t="str">
        <f>IF(OR(AND(C7=0,D7=0),E7=0),"-",SQRT(((C7+D7/60)/8)*E7^2))</f>
        <v>-</v>
      </c>
      <c r="G7" s="5" t="str">
        <f>IF(OR(AND(C7=0,D7=0),E7=0),"-",INT((0.5*0.5)*8/(E7*E7))&amp;" heures et "&amp;ROUND((((0.5*0.5)*8/(E7*E7)-INT((0.5*0.5)*8/(E7*E7)))*60),0)&amp;" minutes")</f>
        <v>-</v>
      </c>
      <c r="H7" s="9" t="str">
        <f>IF(OR(AND(C7=0,D7=0),E7=0),"-",INT((1.15*1.15)*8/(E7*E7))&amp;" heures et "&amp;ROUND((((1.15*1.15)*8/(E7*E7)-INT((1.15*1.15)*8/(E7*E7)))*60),0)&amp;" minutes")</f>
        <v>-</v>
      </c>
      <c r="I7" s="21">
        <f>((C7+D7/60)/8)*E7^2</f>
        <v>0</v>
      </c>
    </row>
    <row r="8" spans="2:9" ht="24" customHeight="1">
      <c r="B8" s="8">
        <v>2</v>
      </c>
      <c r="C8" s="6"/>
      <c r="D8" s="6"/>
      <c r="E8" s="7"/>
      <c r="F8" s="19" t="str">
        <f>IF(OR(AND(C8=0,D8=0),E8=0),"-",SQRT(((C8+D8/60)/8)*E8^2))</f>
        <v>-</v>
      </c>
      <c r="G8" s="14" t="str">
        <f>IF(OR(AND(C8=0,D8=0),E8=0),"-",INT((0.5*0.5)*8/(E8*E8))&amp;" heures et "&amp;ROUND((((0.5*0.5)*8/(E8*E8)-INT((0.5*0.5)*8/(E8*E8)))*60),0)&amp;" minutes")</f>
        <v>-</v>
      </c>
      <c r="H8" s="15" t="str">
        <f>IF(OR(AND(C8=0,D8=0),E8=0),"-",INT((1.15*1.15)*8/(E8*E8))&amp;" heures et "&amp;ROUND((((1.15*1.15)*8/(E8*E8)-INT((1.15*1.15)*8/(E8*E8)))*60),0)&amp;" minutes")</f>
        <v>-</v>
      </c>
      <c r="I8" s="21">
        <f>((C8+D8/60)/8)*E8^2</f>
        <v>0</v>
      </c>
    </row>
    <row r="9" spans="2:9" ht="24" customHeight="1">
      <c r="B9" s="8">
        <v>3</v>
      </c>
      <c r="C9" s="6"/>
      <c r="D9" s="6"/>
      <c r="E9" s="7"/>
      <c r="F9" s="19" t="str">
        <f>IF(OR(AND(C9=0,D9=0),E9=0),"-",SQRT(((C9+D9/60)/8)*E9^2))</f>
        <v>-</v>
      </c>
      <c r="G9" s="14" t="str">
        <f>IF(OR(AND(C9=0,D9=0),E9=0),"-",INT((0.5*0.5)*8/(E9*E9))&amp;" heures et "&amp;ROUND((((0.5*0.5)*8/(E9*E9)-INT((0.5*0.5)*8/(E9*E9)))*60),0)&amp;" minutes")</f>
        <v>-</v>
      </c>
      <c r="H9" s="15" t="str">
        <f>IF(OR(AND(C9=0,D9=0),E9=0),"-",INT((1.15*1.15)*8/(E9*E9))&amp;" heures et "&amp;ROUND((((1.15*1.15)*8/(E9*E9)-INT((1.15*1.15)*8/(E9*E9)))*60),0)&amp;" minutes")</f>
        <v>-</v>
      </c>
      <c r="I9" s="21">
        <f>((C9+D9/60)/8)*E9^2</f>
        <v>0</v>
      </c>
    </row>
    <row r="10" spans="2:9" ht="24" customHeight="1">
      <c r="B10" s="8">
        <v>4</v>
      </c>
      <c r="C10" s="6"/>
      <c r="D10" s="6"/>
      <c r="E10" s="7"/>
      <c r="F10" s="19" t="str">
        <f>IF(OR(AND(C10=0,D10=0),E10=0),"-",SQRT(((C10+D10/60)/8)*E10^2))</f>
        <v>-</v>
      </c>
      <c r="G10" s="14" t="str">
        <f>IF(OR(AND(C10=0,D10=0),E10=0),"-",INT((0.5*0.5)*8/(E10*E10))&amp;" heures et "&amp;ROUND((((0.5*0.5)*8/(E10*E10)-INT((0.5*0.5)*8/(E10*E10)))*60),0)&amp;" minutes")</f>
        <v>-</v>
      </c>
      <c r="H10" s="15" t="str">
        <f>IF(OR(AND(C10=0,D10=0),E10=0),"-",INT((1.15*1.15)*8/(E10*E10))&amp;" heures et "&amp;ROUND((((1.15*1.15)*8/(E10*E10)-INT((1.15*1.15)*8/(E10*E10)))*60),0)&amp;" minutes")</f>
        <v>-</v>
      </c>
      <c r="I10" s="21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20" t="str">
        <f>IF(OR(AND(C11=0,D11=0),E11=0),"-",SQRT(((C11+D11/60)/8)*E11^2))</f>
        <v>-</v>
      </c>
      <c r="G11" s="16" t="str">
        <f>IF(OR(AND(C11=0,D11=0),E11=0),"-",INT((0.5*0.5)*8/(E11*E11))&amp;" heures et "&amp;ROUND((((0.5*0.5)*8/(E11*E11)-INT((0.5*0.5)*8/(E11*E11)))*60),0)&amp;" minutes")</f>
        <v>-</v>
      </c>
      <c r="H11" s="17" t="str">
        <f>IF(OR(AND(C11=0,D11=0),E11=0),"-",INT((1.15*1.15)*8/(E11*E11))&amp;" heures et "&amp;ROUND((((1.15*1.15)*8/(E11*E11)-INT((1.15*1.15)*8/(E11*E11)))*60),0)&amp;" minutes")</f>
        <v>-</v>
      </c>
      <c r="I11" s="21">
        <f>((C11+D11/60)/8)*E11^2</f>
        <v>0</v>
      </c>
    </row>
    <row r="12" ht="13.5" thickBot="1"/>
    <row r="13" spans="2:6" ht="34.5" customHeight="1" thickBot="1">
      <c r="B13" s="28" t="s">
        <v>5</v>
      </c>
      <c r="C13" s="29"/>
      <c r="D13" s="30"/>
      <c r="E13" s="26" t="str">
        <f>IF(F7="-","-",SQRT(I7+I8+I9+I10+I11))</f>
        <v>-</v>
      </c>
      <c r="F13" s="27"/>
    </row>
    <row r="14" ht="13.5" thickBot="1"/>
    <row r="15" spans="2:6" ht="36.75" customHeight="1" thickBot="1">
      <c r="B15" s="23" t="str">
        <f>IF(E13="-"," ",IF(E13&lt;0.5,"L'exposition est inférieure à la valeur d'action",IF(E13&lt;1.15,"L'exposition est supérieure à la valeur d'action","L'exposition est supérieure à la valeur limite")))</f>
        <v> </v>
      </c>
      <c r="C15" s="24"/>
      <c r="D15" s="24"/>
      <c r="E15" s="24"/>
      <c r="F15" s="25"/>
    </row>
    <row r="22" ht="12.75">
      <c r="D22" s="22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E13:F13">
    <cfRule type="cellIs" priority="1" dxfId="0" operator="lessThan" stopIfTrue="1">
      <formula>0.5</formula>
    </cfRule>
    <cfRule type="cellIs" priority="2" dxfId="1" operator="between" stopIfTrue="1">
      <formula>0.5</formula>
      <formula>1.15</formula>
    </cfRule>
    <cfRule type="cellIs" priority="3" dxfId="2" operator="greaterThan" stopIfTrue="1">
      <formula>1.15</formula>
    </cfRule>
  </conditionalFormatting>
  <conditionalFormatting sqref="B16">
    <cfRule type="cellIs" priority="4" dxfId="1" operator="equal" stopIfTrue="1">
      <formula>"L'exposition est supérieure à la valeur d'action"</formula>
    </cfRule>
  </conditionalFormatting>
  <conditionalFormatting sqref="B15">
    <cfRule type="cellIs" priority="5" dxfId="3" operator="equal" stopIfTrue="1">
      <formula>"L'exposition est inférieure à la valeur d'action"</formula>
    </cfRule>
    <cfRule type="cellIs" priority="6" dxfId="4" operator="equal" stopIfTrue="1">
      <formula>"L'exposition est supérieure à la valeur d'action"</formula>
    </cfRule>
    <cfRule type="cellIs" priority="7" dxfId="5" operator="equal" stopIfTrue="1">
      <formula>"L'exposition est supérieure à la valeur limite"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dcterms:created xsi:type="dcterms:W3CDTF">2008-04-17T13:51:50Z</dcterms:created>
  <dcterms:modified xsi:type="dcterms:W3CDTF">2008-07-04T12:49:01Z</dcterms:modified>
  <cp:category/>
  <cp:version/>
  <cp:contentType/>
  <cp:contentStatus/>
</cp:coreProperties>
</file>